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ЕСЭ-ГГ_ИРК\ОППР\_02_ПЛАН 13-1 ИГЭС\План ремонтных затрат Ф. 13-1 2024\Закупки 2024\ЦК АП (№126) Ремонт бетона трансформаторной площадки\"/>
    </mc:Choice>
  </mc:AlternateContent>
  <bookViews>
    <workbookView xWindow="0" yWindow="0" windowWidth="28800" windowHeight="11700"/>
  </bookViews>
  <sheets>
    <sheet name="деф.вед." sheetId="2" r:id="rId1"/>
  </sheets>
  <definedNames>
    <definedName name="_xlnm.Print_Area" localSheetId="0">деф.вед.!$A$1:$L$69</definedName>
  </definedNames>
  <calcPr calcId="162913"/>
</workbook>
</file>

<file path=xl/calcChain.xml><?xml version="1.0" encoding="utf-8"?>
<calcChain xmlns="http://schemas.openxmlformats.org/spreadsheetml/2006/main">
  <c r="G19" i="2" l="1"/>
  <c r="G35" i="2" l="1"/>
  <c r="E63" i="2" s="1"/>
  <c r="K46" i="2"/>
  <c r="K44" i="2"/>
  <c r="K42" i="2"/>
</calcChain>
</file>

<file path=xl/sharedStrings.xml><?xml version="1.0" encoding="utf-8"?>
<sst xmlns="http://schemas.openxmlformats.org/spreadsheetml/2006/main" count="266" uniqueCount="159">
  <si>
    <t>Наименование</t>
  </si>
  <si>
    <t>(категория ремонта)</t>
  </si>
  <si>
    <t>(наименование объекта, станционный номер, инвентарный номер)</t>
  </si>
  <si>
    <t>Наименование работ</t>
  </si>
  <si>
    <t>Объем работ</t>
  </si>
  <si>
    <t>Демонтируемый материал</t>
  </si>
  <si>
    <t>т</t>
  </si>
  <si>
    <t>Ведомость объемов работ №1</t>
  </si>
  <si>
    <t>100 м2</t>
  </si>
  <si>
    <t>Е.А. Кочкин</t>
  </si>
  <si>
    <t xml:space="preserve">Утверждаю: </t>
  </si>
  <si>
    <t>Директор филиала 
ООО «ЕвроСибЭнерго-Гидрогенерация»
 Иркутская ГЭС</t>
  </si>
  <si>
    <t>м3</t>
  </si>
  <si>
    <t>Строительный мусор</t>
  </si>
  <si>
    <t>кг</t>
  </si>
  <si>
    <t>м2</t>
  </si>
  <si>
    <t>В.П. Гаримыко</t>
  </si>
  <si>
    <t>№ п.п.</t>
  </si>
  <si>
    <t>Потребность в основных материалах и зап.частях*</t>
  </si>
  <si>
    <t>Ед. изм.</t>
  </si>
  <si>
    <t>Кол-во</t>
  </si>
  <si>
    <t>Использование (лом, утиль, мусор, реализация, повторное исп.)</t>
  </si>
  <si>
    <t>Поставка (заказчик/ подрядчик)</t>
  </si>
  <si>
    <t>100 отверстий</t>
  </si>
  <si>
    <t xml:space="preserve">мусор
</t>
  </si>
  <si>
    <t xml:space="preserve"> Здание гидростанции инв.№ТГ0001142. </t>
  </si>
  <si>
    <t>Разборка монолитных перегородок: бетонных</t>
  </si>
  <si>
    <t>Подрядчик</t>
  </si>
  <si>
    <t>Проволока светлая, диаметр 1,1 мм</t>
  </si>
  <si>
    <t>100 м3</t>
  </si>
  <si>
    <t>Гидроструйная очистка: бетонных поверхностей</t>
  </si>
  <si>
    <t>Разборка монолитных перекрытий: бетонных</t>
  </si>
  <si>
    <t>Смесь штукатурная для наружных работ Юнис-Силин</t>
  </si>
  <si>
    <t>Отбивка штукатурки с поверхностей: стен и потолков кирпичных</t>
  </si>
  <si>
    <t>Краска  Tikkurila Facade Acrylate</t>
  </si>
  <si>
    <t>Приложение №2 к  договору №____  от "___"___________ 202__г.</t>
  </si>
  <si>
    <t>"___ " __________________2024г.</t>
  </si>
  <si>
    <t>Смеси сухие наливные на цементной основе для устройства финишного покрытия промышленных полов, толщина слоя от 5 до 12 мм, класс В40 (М550), быстротвердеющие, безусадочные</t>
  </si>
  <si>
    <t>1.1</t>
  </si>
  <si>
    <t>1.2</t>
  </si>
  <si>
    <t>Бур с наконечником из твердого сплава, с хвостовиком SDS-max для ударного сверления отверстий в твердых материалах, общая длина 320 мм, диаметр 20 мм</t>
  </si>
  <si>
    <t>шт</t>
  </si>
  <si>
    <t>1.4</t>
  </si>
  <si>
    <t>Установка анкерных болтов: в готовые гнезда с заделкой длиной до 1 м</t>
  </si>
  <si>
    <t>Кондуктор инвентарный металлический</t>
  </si>
  <si>
    <t>Сталь арматурная горячекатаная периодического профиля, класс A-III, диаметр 10 мм</t>
  </si>
  <si>
    <t>1.5</t>
  </si>
  <si>
    <t>Армирование подстилающих слоев и набетонок</t>
  </si>
  <si>
    <t>1.6</t>
  </si>
  <si>
    <t>Обеспыливание поверхности стен</t>
  </si>
  <si>
    <t xml:space="preserve">14,86 </t>
  </si>
  <si>
    <t>1.7</t>
  </si>
  <si>
    <t>Устройство стен и перегородок бетонных высотой: до 3 м, толщиной до 100 мм</t>
  </si>
  <si>
    <t>Болты с гайками и шайбами строительные</t>
  </si>
  <si>
    <t xml:space="preserve">7,2 </t>
  </si>
  <si>
    <t>Гвозди строительные</t>
  </si>
  <si>
    <t xml:space="preserve">0,00384 </t>
  </si>
  <si>
    <t>Известь строительная негашеная комовая, сорт I</t>
  </si>
  <si>
    <t xml:space="preserve">0,00309 </t>
  </si>
  <si>
    <t>Бруски обрезные хвойных пород (ель, сосна), естественной влажности, длина 2-6,5 м, ширина 20-90 мм, толщина 20-90 мм, сорт III</t>
  </si>
  <si>
    <t xml:space="preserve">0,01095 </t>
  </si>
  <si>
    <t>Доска обрезная хвойных пород, естественной влажности, длина 2-6,5 м, ширина 100-250 мм, толщина 44-50 мм, сорт III</t>
  </si>
  <si>
    <t xml:space="preserve">0,13485 </t>
  </si>
  <si>
    <t>Смеси бетонные тяжелого бетона (БСТ), класс В22,5 (М300)</t>
  </si>
  <si>
    <t xml:space="preserve">1,53 </t>
  </si>
  <si>
    <t>1.8</t>
  </si>
  <si>
    <t>Приготовление безусадочных, быстротвердеющих составов тиксотропного типа однокомпонентных: вручную</t>
  </si>
  <si>
    <t>Смеси сухие бетонные ремонтные тиксотропные, класс В60 (М800), F400, W16, безусадочные, быстротвердеющие</t>
  </si>
  <si>
    <t>1.9</t>
  </si>
  <si>
    <t>1.11</t>
  </si>
  <si>
    <t xml:space="preserve">247,92 </t>
  </si>
  <si>
    <t>1.12</t>
  </si>
  <si>
    <t xml:space="preserve">0,2 </t>
  </si>
  <si>
    <t>1.13</t>
  </si>
  <si>
    <t>1.14</t>
  </si>
  <si>
    <t>Нанесение безусадочных, быстротвердеющих составов тиксотропного типа вручную в один слой, толщина слоя 20 мм, на поверхности бетонных и железобетонных конструкций: горизонтальные</t>
  </si>
  <si>
    <t>Сетка из стекловолокна армирующая, плотность основы 80 нитей/см, плотность уток 80 нитей/см, поверхностная плотность 170 г/м2</t>
  </si>
  <si>
    <t xml:space="preserve">252,8784 </t>
  </si>
  <si>
    <t>Mapelastik (компонент А, компонент В комплект 32кг). Эластичная цементная гидроизоляция MAPEI</t>
  </si>
  <si>
    <t>Пленка полиэтиленовая, толщина 80 мкм</t>
  </si>
  <si>
    <t xml:space="preserve">24,792 </t>
  </si>
  <si>
    <t>Грунтовка укрепляющая, глубокого проникновения, быстросохнущая, паропроницаемая</t>
  </si>
  <si>
    <t xml:space="preserve">49,58 </t>
  </si>
  <si>
    <t>Раздел 2. Ремонт перегородок</t>
  </si>
  <si>
    <t>2.1</t>
  </si>
  <si>
    <t>2.3</t>
  </si>
  <si>
    <t>Смеси сухие штукатурные на полимерцементной основе для поверхностей из бетона, пенобетона, газобетона и кирпича, В10, F75, расход 1,3 кг/м2 при толщине слоя 1 мм</t>
  </si>
  <si>
    <t>Шкурка шлифовальная двухслойная с зернистостью 40-25</t>
  </si>
  <si>
    <t xml:space="preserve">0,56028 </t>
  </si>
  <si>
    <t>Ветошь хлопчатобумажная цветная</t>
  </si>
  <si>
    <t xml:space="preserve">0,20677 </t>
  </si>
  <si>
    <t>Шпатлевка водно-дисперсионная</t>
  </si>
  <si>
    <t>3.1</t>
  </si>
  <si>
    <t>3.2</t>
  </si>
  <si>
    <t>Грунтовка ГФ-021</t>
  </si>
  <si>
    <t>Растворитель Р-4</t>
  </si>
  <si>
    <t>3.3</t>
  </si>
  <si>
    <t>Обезжиривание металлических поверхностей  уайт-спиритом</t>
  </si>
  <si>
    <t>Уайт-спирит</t>
  </si>
  <si>
    <t>3.4</t>
  </si>
  <si>
    <t>Огрунтовка металлических поверхностей за один раз: грунтовкой ГФ-021</t>
  </si>
  <si>
    <t>Ксилол нефтяной, марка А</t>
  </si>
  <si>
    <t>Окраска металлических огрунтованных поверхностей: эмалью КО-88 за 2 раза</t>
  </si>
  <si>
    <t>Эмаль кремнийорганическая термостойкая КО-88</t>
  </si>
  <si>
    <t>Растворитель Р-5</t>
  </si>
  <si>
    <t>4.1</t>
  </si>
  <si>
    <t>Перевозка грузов I класса автомобилями-самосвалами грузоподъемностью до 15 т по дорогам с усовершенствованным (асфальтобетонным, цементобетонным, железобетонным, обработанным органическим вяжущим) дорожным покрытием на расстояние 25 км</t>
  </si>
  <si>
    <t>4.2</t>
  </si>
  <si>
    <t>Погрузка в автотранспортное средство: мусор строительный с погрузкой вручную</t>
  </si>
  <si>
    <t>4.3</t>
  </si>
  <si>
    <t>Размещение строительного мусора на полигоне АО "САХ" г. Иркутск.</t>
  </si>
  <si>
    <t>тн</t>
  </si>
  <si>
    <t>Сверление горизонтальных отверстий в железобетонных конструкциях стен перфоратором глубиной 100 мм диаметром: до 20 мм</t>
  </si>
  <si>
    <t>Нанесение безусадочных, быстротвердеющих составов тиксотропного типа вручную в один слой, толщина слоя 50 мм, на поверхности бетонных и железобетонных конструкций: вертикальные</t>
  </si>
  <si>
    <t>Сплошное выравнивание внутренних поверхностей (однослойное оштукатуривание) из сухих растворных смесей толщиной до 20 мм: стен</t>
  </si>
  <si>
    <t xml:space="preserve">2,472
 </t>
  </si>
  <si>
    <t xml:space="preserve">0,0000358 </t>
  </si>
  <si>
    <t xml:space="preserve">0,0000692 </t>
  </si>
  <si>
    <t>Раздел 4. Прочие работы</t>
  </si>
  <si>
    <t>Устройство боковой обмазочной изоляции стен, фундаментов ручным способом из сухих смесей: толщиной слоя 3 мм, усиленной армирующей сеткой</t>
  </si>
  <si>
    <t xml:space="preserve">1264,392
</t>
  </si>
  <si>
    <r>
      <t xml:space="preserve">0,015
</t>
    </r>
    <r>
      <rPr>
        <sz val="8"/>
        <color rgb="FF000000"/>
        <rFont val="Times New Roman"/>
        <family val="1"/>
        <charset val="204"/>
      </rPr>
      <t xml:space="preserve">1,5 / 100 </t>
    </r>
  </si>
  <si>
    <r>
      <t xml:space="preserve">0,3366
</t>
    </r>
    <r>
      <rPr>
        <sz val="8"/>
        <color rgb="FF000000"/>
        <rFont val="Times New Roman"/>
        <family val="1"/>
        <charset val="204"/>
      </rPr>
      <t xml:space="preserve">6,6*0,05*1,02 </t>
    </r>
  </si>
  <si>
    <r>
      <t xml:space="preserve">0,066
</t>
    </r>
    <r>
      <rPr>
        <sz val="8"/>
        <color rgb="FF000000"/>
        <rFont val="Times New Roman"/>
        <family val="1"/>
        <charset val="204"/>
      </rPr>
      <t xml:space="preserve">6,6 / 100 </t>
    </r>
  </si>
  <si>
    <r>
      <t xml:space="preserve">2,4792
</t>
    </r>
    <r>
      <rPr>
        <sz val="8"/>
        <color rgb="FF000000"/>
        <rFont val="Times New Roman"/>
        <family val="1"/>
        <charset val="204"/>
      </rPr>
      <t xml:space="preserve">(247,92) / 100 </t>
    </r>
  </si>
  <si>
    <r>
      <t xml:space="preserve">0,22
</t>
    </r>
    <r>
      <rPr>
        <sz val="8"/>
        <color rgb="FF000000"/>
        <rFont val="Times New Roman"/>
        <family val="1"/>
        <charset val="204"/>
      </rPr>
      <t xml:space="preserve">22 / 100 </t>
    </r>
  </si>
  <si>
    <r>
      <t xml:space="preserve">0,12
</t>
    </r>
    <r>
      <rPr>
        <sz val="8"/>
        <color rgb="FF000000"/>
        <rFont val="Times New Roman"/>
        <family val="1"/>
        <charset val="204"/>
      </rPr>
      <t xml:space="preserve">12 / 100 </t>
    </r>
  </si>
  <si>
    <r>
      <t xml:space="preserve">0,667
</t>
    </r>
    <r>
      <rPr>
        <sz val="8"/>
        <color rgb="FF000000"/>
        <rFont val="Times New Roman"/>
        <family val="1"/>
        <charset val="204"/>
      </rPr>
      <t xml:space="preserve">66,7 / 100 </t>
    </r>
  </si>
  <si>
    <t>1.3</t>
  </si>
  <si>
    <t>1.10</t>
  </si>
  <si>
    <t>2.2</t>
  </si>
  <si>
    <t>Окраска водно-дисперсионными акриловыми составами улучшенная: по сборным конструкциям стен, подготовленным под окраску</t>
  </si>
  <si>
    <t>0,003335</t>
  </si>
  <si>
    <t xml:space="preserve"> _____________________В.А.Чеверда</t>
  </si>
  <si>
    <r>
      <t xml:space="preserve">на </t>
    </r>
    <r>
      <rPr>
        <b/>
        <u/>
        <sz val="12"/>
        <color theme="1"/>
        <rFont val="Times New Roman"/>
        <family val="1"/>
        <charset val="204"/>
      </rPr>
      <t>Трансформаторная площадка. Ремонт и гидроизоляция бетона, ремонт противопожарных перегородок, покраска ограждений.</t>
    </r>
  </si>
  <si>
    <r>
      <t xml:space="preserve">1,19
</t>
    </r>
    <r>
      <rPr>
        <sz val="8"/>
        <color rgb="FF000000"/>
        <rFont val="Times New Roman"/>
        <family val="1"/>
        <charset val="204"/>
      </rPr>
      <t xml:space="preserve">119 / 100 </t>
    </r>
  </si>
  <si>
    <t>0,000147</t>
  </si>
  <si>
    <t>0,002576</t>
  </si>
  <si>
    <r>
      <t xml:space="preserve">0,41
</t>
    </r>
    <r>
      <rPr>
        <sz val="8"/>
        <color rgb="FF000000"/>
        <rFont val="Times New Roman"/>
        <family val="1"/>
        <charset val="204"/>
      </rPr>
      <t>20*0,02*1,02</t>
    </r>
  </si>
  <si>
    <r>
      <t xml:space="preserve">0,205
</t>
    </r>
    <r>
      <rPr>
        <sz val="8"/>
        <color rgb="FF000000"/>
        <rFont val="Times New Roman"/>
        <family val="1"/>
        <charset val="204"/>
      </rPr>
      <t xml:space="preserve">20 / 100 </t>
    </r>
  </si>
  <si>
    <t xml:space="preserve">Раздел 1. Ремонт и гидроизоляция бетона </t>
  </si>
  <si>
    <t>Раздел 3. Окраска ограждений</t>
  </si>
  <si>
    <t>Расчистка поверхностей шпателем, щетками от старых покрасок</t>
  </si>
  <si>
    <t>125</t>
  </si>
  <si>
    <r>
      <t xml:space="preserve">0,125
</t>
    </r>
    <r>
      <rPr>
        <sz val="10"/>
        <color rgb="FF000000"/>
        <rFont val="Times New Roman"/>
        <family val="1"/>
        <charset val="204"/>
      </rPr>
      <t xml:space="preserve">125 / 100 </t>
    </r>
  </si>
  <si>
    <t xml:space="preserve">6,25 </t>
  </si>
  <si>
    <t xml:space="preserve">41,25 </t>
  </si>
  <si>
    <t xml:space="preserve">0,0225 </t>
  </si>
  <si>
    <t xml:space="preserve">0,00375 </t>
  </si>
  <si>
    <t xml:space="preserve">0,0375 </t>
  </si>
  <si>
    <t xml:space="preserve">0,0075 </t>
  </si>
  <si>
    <t>2.4</t>
  </si>
  <si>
    <t>Условия производства работ: Производство ремонтно-строительных работ осуществляется внутри работающих трансформаторных и распределительных подстанций, электропомещениях (щитовые, пультовые, подстанции, реакторные, РУ и пункты, кабельные шахты, тоннели и каналы, кабельные полуэтажи) с действующим электрооборудованием или кабельными линиями под напряжением  (Поз. 1.1-11.14; 2.1-2.4; 3.1-3.4)</t>
  </si>
  <si>
    <t>Начальник ОЭЦ</t>
  </si>
  <si>
    <t>Необходимость работ подтверждает</t>
  </si>
  <si>
    <t xml:space="preserve">Начальник УТОиР ЗиС </t>
  </si>
  <si>
    <t xml:space="preserve">Ведущий инженер службы ЗиС 
ООО «ЕвроСибЭнерго-Гидрогенерация» 
</t>
  </si>
  <si>
    <t xml:space="preserve"> О.А. Борус</t>
  </si>
  <si>
    <t>Устройство стяжек: из быстротвердеющей смеси на цементной основе, толщиной 10мм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</si>
</sst>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 Cyr"/>
      <charset val="204"/>
    </font>
    <font>
      <sz val="11"/>
      <color rgb="FF000000"/>
      <name val="Calibri"/>
      <family val="2"/>
      <charset val="204"/>
    </font>
    <font>
      <sz val="10"/>
      <color rgb="FF000000"/>
      <name val="Times New Roman"/>
      <family val="1"/>
      <charset val="204"/>
    </font>
    <font>
      <sz val="11"/>
      <color rgb="FF000000"/>
      <name val="Calibri"/>
      <charset val="204"/>
    </font>
    <font>
      <b/>
      <sz val="10"/>
      <color rgb="FF000000"/>
      <name val="Times New Roman"/>
      <family val="1"/>
      <charset val="204"/>
    </font>
    <font>
      <sz val="10"/>
      <color theme="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4" fillId="0" borderId="0"/>
    <xf numFmtId="0" fontId="5" fillId="0" borderId="0"/>
    <xf numFmtId="0" fontId="7" fillId="0" borderId="0"/>
  </cellStyleXfs>
  <cellXfs count="109">
    <xf numFmtId="0" fontId="0" fillId="0" borderId="0" xfId="0"/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vertical="top"/>
    </xf>
    <xf numFmtId="0" fontId="1" fillId="0" borderId="0" xfId="0" applyFont="1" applyFill="1"/>
    <xf numFmtId="0" fontId="1" fillId="0" borderId="0" xfId="0" applyFont="1"/>
    <xf numFmtId="0" fontId="1" fillId="0" borderId="0" xfId="0" applyFont="1" applyAlignment="1">
      <alignment horizontal="right" vertical="top"/>
    </xf>
    <xf numFmtId="0" fontId="1" fillId="0" borderId="0" xfId="0" applyFont="1" applyAlignment="1"/>
    <xf numFmtId="0" fontId="1" fillId="0" borderId="0" xfId="0" applyFont="1" applyFill="1" applyAlignment="1"/>
    <xf numFmtId="0" fontId="1" fillId="0" borderId="0" xfId="1" applyFont="1" applyFill="1" applyAlignment="1">
      <alignment horizontal="center" vertical="center"/>
    </xf>
    <xf numFmtId="49" fontId="1" fillId="0" borderId="0" xfId="1" applyNumberFormat="1" applyFont="1" applyFill="1" applyAlignment="1">
      <alignment horizontal="left" vertical="center" wrapText="1"/>
    </xf>
    <xf numFmtId="0" fontId="1" fillId="0" borderId="0" xfId="1" applyFont="1" applyFill="1" applyAlignment="1">
      <alignment horizontal="left" vertical="center" wrapText="1"/>
    </xf>
    <xf numFmtId="0" fontId="1" fillId="0" borderId="0" xfId="1" applyNumberFormat="1" applyFont="1" applyFill="1" applyAlignment="1">
      <alignment horizontal="center" vertical="center" wrapText="1"/>
    </xf>
    <xf numFmtId="0" fontId="1" fillId="0" borderId="0" xfId="1" applyNumberFormat="1" applyFont="1" applyFill="1" applyAlignment="1">
      <alignment horizontal="right" vertical="center"/>
    </xf>
    <xf numFmtId="0" fontId="1" fillId="0" borderId="0" xfId="1" applyFont="1" applyFill="1" applyAlignment="1">
      <alignment vertical="center"/>
    </xf>
    <xf numFmtId="0" fontId="1" fillId="0" borderId="0" xfId="1" applyFont="1" applyFill="1" applyAlignment="1">
      <alignment horizontal="right" vertical="center"/>
    </xf>
    <xf numFmtId="0" fontId="1" fillId="0" borderId="2" xfId="0" applyFont="1" applyBorder="1" applyAlignment="1">
      <alignment horizontal="center" vertical="top" wrapText="1"/>
    </xf>
    <xf numFmtId="0" fontId="1" fillId="0" borderId="2" xfId="0" applyFont="1" applyBorder="1"/>
    <xf numFmtId="0" fontId="1" fillId="0" borderId="2" xfId="0" applyFont="1" applyFill="1" applyBorder="1"/>
    <xf numFmtId="0" fontId="1" fillId="0" borderId="2" xfId="0" applyFont="1" applyBorder="1" applyAlignment="1">
      <alignment horizontal="left" vertical="top" wrapText="1"/>
    </xf>
    <xf numFmtId="0" fontId="1" fillId="0" borderId="2" xfId="0" applyNumberFormat="1" applyFont="1" applyBorder="1" applyAlignment="1">
      <alignment horizontal="right" vertical="top"/>
    </xf>
    <xf numFmtId="0" fontId="1" fillId="2" borderId="0" xfId="0" applyFont="1" applyFill="1"/>
    <xf numFmtId="0" fontId="1" fillId="0" borderId="0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2" fontId="1" fillId="0" borderId="0" xfId="0" applyNumberFormat="1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5" xfId="0" applyNumberFormat="1" applyFont="1" applyBorder="1" applyAlignment="1">
      <alignment horizontal="center" vertical="top"/>
    </xf>
    <xf numFmtId="0" fontId="1" fillId="0" borderId="11" xfId="0" applyFont="1" applyBorder="1" applyAlignment="1">
      <alignment horizontal="center" vertical="top"/>
    </xf>
    <xf numFmtId="0" fontId="1" fillId="0" borderId="12" xfId="0" applyFont="1" applyBorder="1" applyAlignment="1">
      <alignment horizontal="center" vertical="top"/>
    </xf>
    <xf numFmtId="2" fontId="1" fillId="0" borderId="2" xfId="0" applyNumberFormat="1" applyFont="1" applyBorder="1" applyAlignment="1">
      <alignment horizontal="right" vertical="top" wrapText="1"/>
    </xf>
    <xf numFmtId="0" fontId="1" fillId="2" borderId="2" xfId="0" applyFont="1" applyFill="1" applyBorder="1" applyAlignment="1">
      <alignment horizontal="right" vertical="top"/>
    </xf>
    <xf numFmtId="0" fontId="1" fillId="0" borderId="16" xfId="0" applyFont="1" applyBorder="1" applyAlignment="1">
      <alignment horizontal="center" vertical="top" wrapText="1"/>
    </xf>
    <xf numFmtId="0" fontId="1" fillId="0" borderId="16" xfId="0" applyFont="1" applyBorder="1" applyAlignment="1">
      <alignment horizontal="right" vertical="top"/>
    </xf>
    <xf numFmtId="2" fontId="1" fillId="0" borderId="16" xfId="0" applyNumberFormat="1" applyFont="1" applyBorder="1" applyAlignment="1">
      <alignment horizontal="right" vertical="top" wrapText="1"/>
    </xf>
    <xf numFmtId="0" fontId="1" fillId="0" borderId="0" xfId="0" applyFont="1" applyAlignment="1">
      <alignment vertical="center"/>
    </xf>
    <xf numFmtId="0" fontId="3" fillId="0" borderId="0" xfId="0" applyFont="1" applyAlignment="1">
      <alignment horizontal="left"/>
    </xf>
    <xf numFmtId="0" fontId="2" fillId="0" borderId="0" xfId="1" applyFont="1" applyFill="1" applyAlignment="1">
      <alignment horizontal="center"/>
    </xf>
    <xf numFmtId="0" fontId="2" fillId="0" borderId="0" xfId="1" applyNumberFormat="1" applyFont="1" applyFill="1" applyAlignment="1">
      <alignment horizontal="center" wrapText="1"/>
    </xf>
    <xf numFmtId="0" fontId="1" fillId="0" borderId="0" xfId="1" applyFont="1" applyFill="1" applyAlignment="1"/>
    <xf numFmtId="0" fontId="1" fillId="0" borderId="0" xfId="0" applyFont="1" applyAlignment="1">
      <alignment horizontal="left"/>
    </xf>
    <xf numFmtId="49" fontId="2" fillId="0" borderId="0" xfId="0" applyNumberFormat="1" applyFont="1" applyFill="1" applyAlignment="1">
      <alignment horizontal="left" wrapText="1"/>
    </xf>
    <xf numFmtId="0" fontId="2" fillId="0" borderId="0" xfId="0" applyFont="1" applyFill="1" applyAlignment="1">
      <alignment horizontal="left" wrapText="1"/>
    </xf>
    <xf numFmtId="0" fontId="2" fillId="0" borderId="0" xfId="0" applyFont="1" applyFill="1" applyAlignment="1">
      <alignment horizontal="center"/>
    </xf>
    <xf numFmtId="0" fontId="2" fillId="0" borderId="0" xfId="0" applyNumberFormat="1" applyFont="1" applyFill="1" applyAlignment="1">
      <alignment horizontal="center" wrapText="1"/>
    </xf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center" vertical="top" wrapText="1"/>
    </xf>
    <xf numFmtId="0" fontId="1" fillId="0" borderId="0" xfId="0" applyFont="1" applyFill="1" applyAlignment="1">
      <alignment horizontal="center"/>
    </xf>
    <xf numFmtId="0" fontId="1" fillId="0" borderId="10" xfId="0" applyFont="1" applyBorder="1" applyAlignment="1">
      <alignment horizontal="center" vertical="top" wrapText="1"/>
    </xf>
    <xf numFmtId="49" fontId="8" fillId="0" borderId="2" xfId="3" applyNumberFormat="1" applyFont="1" applyFill="1" applyBorder="1" applyAlignment="1" applyProtection="1">
      <alignment horizontal="center" vertical="top" wrapText="1"/>
    </xf>
    <xf numFmtId="49" fontId="8" fillId="0" borderId="2" xfId="3" applyNumberFormat="1" applyFont="1" applyFill="1" applyBorder="1" applyAlignment="1" applyProtection="1">
      <alignment horizontal="left" vertical="top" wrapText="1"/>
    </xf>
    <xf numFmtId="0" fontId="8" fillId="0" borderId="2" xfId="3" applyNumberFormat="1" applyFont="1" applyFill="1" applyBorder="1" applyAlignment="1" applyProtection="1">
      <alignment horizontal="right" vertical="top" wrapText="1"/>
    </xf>
    <xf numFmtId="49" fontId="6" fillId="0" borderId="2" xfId="3" applyNumberFormat="1" applyFont="1" applyFill="1" applyBorder="1" applyAlignment="1" applyProtection="1">
      <alignment horizontal="left" vertical="top" wrapText="1"/>
    </xf>
    <xf numFmtId="49" fontId="6" fillId="0" borderId="2" xfId="3" applyNumberFormat="1" applyFont="1" applyFill="1" applyBorder="1" applyAlignment="1" applyProtection="1">
      <alignment horizontal="center" vertical="top" wrapText="1"/>
    </xf>
    <xf numFmtId="0" fontId="6" fillId="0" borderId="2" xfId="3" applyNumberFormat="1" applyFont="1" applyFill="1" applyBorder="1" applyAlignment="1" applyProtection="1">
      <alignment horizontal="right" vertical="top" wrapText="1"/>
    </xf>
    <xf numFmtId="49" fontId="6" fillId="0" borderId="2" xfId="3" applyNumberFormat="1" applyFont="1" applyFill="1" applyBorder="1" applyAlignment="1" applyProtection="1">
      <alignment horizontal="right" vertical="top" wrapText="1"/>
    </xf>
    <xf numFmtId="49" fontId="6" fillId="0" borderId="2" xfId="2" applyNumberFormat="1" applyFont="1" applyFill="1" applyBorder="1" applyAlignment="1" applyProtection="1">
      <alignment horizontal="right" vertical="top" wrapText="1"/>
    </xf>
    <xf numFmtId="0" fontId="8" fillId="0" borderId="3" xfId="3" applyNumberFormat="1" applyFont="1" applyFill="1" applyBorder="1" applyAlignment="1" applyProtection="1">
      <alignment horizontal="right" vertical="top" wrapText="1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center"/>
    </xf>
    <xf numFmtId="49" fontId="8" fillId="0" borderId="3" xfId="3" applyNumberFormat="1" applyFont="1" applyFill="1" applyBorder="1" applyAlignment="1" applyProtection="1">
      <alignment horizontal="center" vertical="top" wrapText="1"/>
    </xf>
    <xf numFmtId="0" fontId="1" fillId="0" borderId="3" xfId="0" applyFont="1" applyBorder="1"/>
    <xf numFmtId="49" fontId="1" fillId="0" borderId="1" xfId="3" applyNumberFormat="1" applyFont="1" applyFill="1" applyBorder="1" applyAlignment="1" applyProtection="1">
      <alignment horizontal="right" vertical="top" wrapText="1"/>
    </xf>
    <xf numFmtId="0" fontId="1" fillId="0" borderId="1" xfId="0" applyFont="1" applyBorder="1"/>
    <xf numFmtId="49" fontId="1" fillId="0" borderId="4" xfId="3" applyNumberFormat="1" applyFont="1" applyFill="1" applyBorder="1" applyAlignment="1" applyProtection="1">
      <alignment horizontal="right" vertical="top" wrapText="1"/>
    </xf>
    <xf numFmtId="49" fontId="6" fillId="0" borderId="4" xfId="3" applyNumberFormat="1" applyFont="1" applyFill="1" applyBorder="1" applyAlignment="1" applyProtection="1">
      <alignment horizontal="center" vertical="top" wrapText="1"/>
    </xf>
    <xf numFmtId="0" fontId="1" fillId="0" borderId="4" xfId="0" applyFont="1" applyBorder="1"/>
    <xf numFmtId="49" fontId="6" fillId="0" borderId="1" xfId="3" applyNumberFormat="1" applyFont="1" applyFill="1" applyBorder="1" applyAlignment="1" applyProtection="1">
      <alignment horizontal="center" vertical="top" wrapText="1"/>
    </xf>
    <xf numFmtId="49" fontId="8" fillId="0" borderId="1" xfId="3" applyNumberFormat="1" applyFont="1" applyFill="1" applyBorder="1" applyAlignment="1" applyProtection="1">
      <alignment horizontal="center" vertical="top" wrapText="1"/>
    </xf>
    <xf numFmtId="0" fontId="11" fillId="0" borderId="0" xfId="1" applyFont="1" applyFill="1" applyAlignment="1">
      <alignment horizontal="left"/>
    </xf>
    <xf numFmtId="0" fontId="14" fillId="0" borderId="0" xfId="0" applyFont="1" applyFill="1" applyAlignment="1"/>
    <xf numFmtId="0" fontId="14" fillId="0" borderId="0" xfId="1" applyFont="1" applyFill="1" applyAlignment="1"/>
    <xf numFmtId="0" fontId="14" fillId="0" borderId="0" xfId="0" applyFont="1" applyAlignment="1"/>
    <xf numFmtId="0" fontId="14" fillId="0" borderId="0" xfId="1" applyFont="1" applyFill="1" applyAlignment="1">
      <alignment horizontal="left"/>
    </xf>
    <xf numFmtId="0" fontId="14" fillId="0" borderId="0" xfId="0" applyFont="1" applyFill="1" applyAlignment="1">
      <alignment horizontal="left"/>
    </xf>
    <xf numFmtId="0" fontId="9" fillId="2" borderId="2" xfId="0" applyFont="1" applyFill="1" applyBorder="1"/>
    <xf numFmtId="0" fontId="9" fillId="0" borderId="0" xfId="0" applyFont="1" applyFill="1" applyAlignment="1">
      <alignment vertical="top"/>
    </xf>
    <xf numFmtId="0" fontId="1" fillId="0" borderId="0" xfId="0" applyFont="1" applyFill="1" applyAlignment="1">
      <alignment horizontal="left"/>
    </xf>
    <xf numFmtId="0" fontId="1" fillId="0" borderId="0" xfId="0" applyFont="1" applyFill="1" applyAlignment="1">
      <alignment vertical="top"/>
    </xf>
    <xf numFmtId="0" fontId="15" fillId="0" borderId="0" xfId="0" applyFont="1" applyFill="1" applyAlignment="1"/>
    <xf numFmtId="0" fontId="1" fillId="0" borderId="0" xfId="0" applyFont="1" applyFill="1" applyAlignment="1">
      <alignment horizontal="center" vertical="top"/>
    </xf>
    <xf numFmtId="0" fontId="1" fillId="0" borderId="0" xfId="0" applyFont="1" applyFill="1" applyAlignment="1">
      <alignment horizontal="left" wrapText="1"/>
    </xf>
    <xf numFmtId="0" fontId="1" fillId="0" borderId="0" xfId="0" applyFont="1" applyFill="1" applyAlignment="1">
      <alignment horizontal="left" vertical="top" wrapText="1"/>
    </xf>
    <xf numFmtId="0" fontId="1" fillId="3" borderId="13" xfId="0" applyFont="1" applyFill="1" applyBorder="1" applyAlignment="1">
      <alignment horizontal="left" vertical="top" wrapText="1"/>
    </xf>
    <xf numFmtId="49" fontId="8" fillId="0" borderId="14" xfId="3" applyNumberFormat="1" applyFont="1" applyFill="1" applyBorder="1" applyAlignment="1" applyProtection="1">
      <alignment horizontal="left" vertical="center" wrapText="1"/>
    </xf>
    <xf numFmtId="49" fontId="8" fillId="0" borderId="15" xfId="3" applyNumberFormat="1" applyFont="1" applyFill="1" applyBorder="1" applyAlignment="1" applyProtection="1">
      <alignment horizontal="left" vertical="center" wrapText="1"/>
    </xf>
    <xf numFmtId="49" fontId="8" fillId="0" borderId="16" xfId="3" applyNumberFormat="1" applyFont="1" applyFill="1" applyBorder="1" applyAlignment="1" applyProtection="1">
      <alignment horizontal="left" vertical="center" wrapText="1"/>
    </xf>
    <xf numFmtId="49" fontId="8" fillId="0" borderId="3" xfId="3" applyNumberFormat="1" applyFont="1" applyFill="1" applyBorder="1" applyAlignment="1" applyProtection="1">
      <alignment horizontal="left" vertical="top" wrapText="1"/>
    </xf>
    <xf numFmtId="49" fontId="8" fillId="0" borderId="4" xfId="3" applyNumberFormat="1" applyFont="1" applyFill="1" applyBorder="1" applyAlignment="1" applyProtection="1">
      <alignment horizontal="left" vertical="top" wrapText="1"/>
    </xf>
    <xf numFmtId="49" fontId="8" fillId="0" borderId="1" xfId="3" applyNumberFormat="1" applyFont="1" applyFill="1" applyBorder="1" applyAlignment="1" applyProtection="1">
      <alignment horizontal="left" vertical="top" wrapText="1"/>
    </xf>
    <xf numFmtId="0" fontId="8" fillId="0" borderId="3" xfId="3" applyNumberFormat="1" applyFont="1" applyFill="1" applyBorder="1" applyAlignment="1" applyProtection="1">
      <alignment horizontal="right" vertical="top" wrapText="1"/>
    </xf>
    <xf numFmtId="0" fontId="8" fillId="0" borderId="4" xfId="3" applyNumberFormat="1" applyFont="1" applyFill="1" applyBorder="1" applyAlignment="1" applyProtection="1">
      <alignment horizontal="right" vertical="top" wrapText="1"/>
    </xf>
    <xf numFmtId="0" fontId="8" fillId="0" borderId="1" xfId="3" applyNumberFormat="1" applyFont="1" applyFill="1" applyBorder="1" applyAlignment="1" applyProtection="1">
      <alignment horizontal="right" vertical="top" wrapText="1"/>
    </xf>
    <xf numFmtId="49" fontId="8" fillId="0" borderId="3" xfId="3" applyNumberFormat="1" applyFont="1" applyFill="1" applyBorder="1" applyAlignment="1" applyProtection="1">
      <alignment horizontal="right" vertical="top" wrapText="1"/>
    </xf>
    <xf numFmtId="49" fontId="8" fillId="0" borderId="1" xfId="3" applyNumberFormat="1" applyFont="1" applyFill="1" applyBorder="1" applyAlignment="1" applyProtection="1">
      <alignment horizontal="right" vertical="top" wrapText="1"/>
    </xf>
    <xf numFmtId="49" fontId="8" fillId="0" borderId="3" xfId="0" applyNumberFormat="1" applyFont="1" applyBorder="1" applyAlignment="1">
      <alignment horizontal="left" vertical="top" wrapText="1"/>
    </xf>
    <xf numFmtId="49" fontId="8" fillId="0" borderId="1" xfId="0" applyNumberFormat="1" applyFont="1" applyBorder="1" applyAlignment="1">
      <alignment horizontal="left" vertical="top" wrapText="1"/>
    </xf>
    <xf numFmtId="0" fontId="1" fillId="0" borderId="0" xfId="0" applyFont="1" applyAlignment="1">
      <alignment horizontal="left" vertical="top" wrapText="1"/>
    </xf>
    <xf numFmtId="0" fontId="14" fillId="0" borderId="0" xfId="1" applyFont="1" applyFill="1" applyAlignment="1">
      <alignment horizontal="left" vertical="top" wrapText="1"/>
    </xf>
    <xf numFmtId="0" fontId="11" fillId="0" borderId="0" xfId="0" applyFont="1" applyAlignment="1">
      <alignment horizontal="center"/>
    </xf>
    <xf numFmtId="0" fontId="12" fillId="0" borderId="0" xfId="0" applyFont="1" applyFill="1" applyAlignment="1">
      <alignment horizontal="center" wrapText="1"/>
    </xf>
    <xf numFmtId="0" fontId="13" fillId="0" borderId="0" xfId="0" applyFont="1" applyFill="1" applyAlignment="1">
      <alignment horizontal="center"/>
    </xf>
    <xf numFmtId="0" fontId="2" fillId="0" borderId="0" xfId="0" applyFont="1" applyAlignment="1">
      <alignment horizontal="center"/>
    </xf>
    <xf numFmtId="0" fontId="13" fillId="2" borderId="0" xfId="0" applyFont="1" applyFill="1" applyAlignment="1">
      <alignment horizontal="center"/>
    </xf>
    <xf numFmtId="0" fontId="1" fillId="0" borderId="0" xfId="0" applyFont="1" applyAlignment="1">
      <alignment horizontal="center"/>
    </xf>
    <xf numFmtId="0" fontId="1" fillId="0" borderId="5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3" xfId="2"/>
    <cellStyle name="Обычный 4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9"/>
  <sheetViews>
    <sheetView tabSelected="1" view="pageBreakPreview" topLeftCell="A38" zoomScale="120" zoomScaleNormal="100" zoomScaleSheetLayoutView="120" workbookViewId="0">
      <selection activeCell="A43" sqref="A43:L43"/>
    </sheetView>
  </sheetViews>
  <sheetFormatPr defaultColWidth="9.140625" defaultRowHeight="12.75" outlineLevelCol="1" x14ac:dyDescent="0.2"/>
  <cols>
    <col min="1" max="1" width="5.5703125" style="4" customWidth="1"/>
    <col min="2" max="2" width="28.85546875" style="4" customWidth="1"/>
    <col min="3" max="3" width="7.28515625" style="4" customWidth="1"/>
    <col min="4" max="4" width="13.7109375" style="4" customWidth="1"/>
    <col min="5" max="5" width="13" style="4" customWidth="1" outlineLevel="1"/>
    <col min="6" max="7" width="6.42578125" style="4" customWidth="1" outlineLevel="1"/>
    <col min="8" max="8" width="14.42578125" style="4" customWidth="1" outlineLevel="1"/>
    <col min="9" max="9" width="27.7109375" style="3" customWidth="1"/>
    <col min="10" max="11" width="9.140625" style="3"/>
    <col min="12" max="12" width="9.85546875" style="3" customWidth="1"/>
    <col min="13" max="16384" width="9.140625" style="4"/>
  </cols>
  <sheetData>
    <row r="1" spans="1:12" s="34" customFormat="1" ht="30" hidden="1" customHeight="1" x14ac:dyDescent="0.2">
      <c r="A1" s="8"/>
      <c r="B1" s="9"/>
      <c r="C1" s="10"/>
      <c r="D1" s="8"/>
      <c r="E1" s="11"/>
      <c r="F1" s="12"/>
      <c r="G1" s="13"/>
      <c r="H1" s="13"/>
      <c r="I1" s="13"/>
      <c r="J1" s="13"/>
      <c r="K1" s="13"/>
      <c r="L1" s="14" t="s">
        <v>35</v>
      </c>
    </row>
    <row r="2" spans="1:12" s="6" customFormat="1" ht="15.75" customHeight="1" x14ac:dyDescent="0.25">
      <c r="A2" s="35"/>
      <c r="B2" s="5"/>
      <c r="C2" s="5"/>
      <c r="D2" s="36"/>
      <c r="E2" s="37"/>
      <c r="F2" s="38"/>
      <c r="G2" s="38"/>
      <c r="H2" s="38"/>
      <c r="I2" s="68" t="s">
        <v>10</v>
      </c>
      <c r="J2" s="69"/>
      <c r="K2" s="70"/>
      <c r="L2" s="71"/>
    </row>
    <row r="3" spans="1:12" s="6" customFormat="1" ht="50.25" customHeight="1" x14ac:dyDescent="0.2">
      <c r="A3" s="96"/>
      <c r="B3" s="96"/>
      <c r="C3" s="96"/>
      <c r="D3" s="36"/>
      <c r="E3" s="37"/>
      <c r="F3" s="38"/>
      <c r="G3" s="38"/>
      <c r="H3" s="38"/>
      <c r="I3" s="97" t="s">
        <v>11</v>
      </c>
      <c r="J3" s="97"/>
      <c r="K3" s="97"/>
      <c r="L3" s="97"/>
    </row>
    <row r="4" spans="1:12" s="6" customFormat="1" ht="36" customHeight="1" x14ac:dyDescent="0.25">
      <c r="A4" s="39"/>
      <c r="B4" s="5"/>
      <c r="C4" s="5"/>
      <c r="D4" s="36"/>
      <c r="E4" s="37"/>
      <c r="F4" s="38"/>
      <c r="G4" s="38"/>
      <c r="H4" s="38"/>
      <c r="I4" s="72" t="s">
        <v>133</v>
      </c>
      <c r="J4" s="69"/>
      <c r="K4" s="70"/>
      <c r="L4" s="71"/>
    </row>
    <row r="5" spans="1:12" s="7" customFormat="1" ht="16.5" customHeight="1" x14ac:dyDescent="0.25">
      <c r="A5" s="39"/>
      <c r="B5" s="40"/>
      <c r="C5" s="41"/>
      <c r="D5" s="42"/>
      <c r="E5" s="43"/>
      <c r="I5" s="73" t="s">
        <v>36</v>
      </c>
      <c r="J5" s="69"/>
      <c r="K5" s="69"/>
      <c r="L5" s="69"/>
    </row>
    <row r="6" spans="1:12" x14ac:dyDescent="0.2">
      <c r="A6" s="44"/>
      <c r="B6" s="57"/>
      <c r="C6" s="45"/>
      <c r="D6" s="5"/>
      <c r="F6" s="58"/>
      <c r="G6" s="1"/>
      <c r="H6" s="2"/>
    </row>
    <row r="8" spans="1:12" ht="15.75" x14ac:dyDescent="0.25">
      <c r="A8" s="98" t="s">
        <v>7</v>
      </c>
      <c r="B8" s="98"/>
      <c r="C8" s="98"/>
      <c r="D8" s="98"/>
      <c r="E8" s="98"/>
      <c r="F8" s="98"/>
      <c r="G8" s="98"/>
      <c r="H8" s="98"/>
      <c r="I8" s="98"/>
      <c r="J8" s="98"/>
      <c r="K8" s="98"/>
      <c r="L8" s="98"/>
    </row>
    <row r="9" spans="1:12" ht="9.75" customHeight="1" x14ac:dyDescent="0.2">
      <c r="A9" s="58"/>
      <c r="B9" s="58"/>
      <c r="C9" s="58"/>
      <c r="D9" s="58"/>
      <c r="E9" s="58"/>
      <c r="F9" s="58"/>
      <c r="G9" s="1"/>
      <c r="H9" s="1"/>
      <c r="I9" s="46"/>
      <c r="J9" s="46"/>
      <c r="K9" s="46"/>
      <c r="L9" s="46"/>
    </row>
    <row r="10" spans="1:12" ht="25.5" customHeight="1" x14ac:dyDescent="0.25">
      <c r="A10" s="99" t="s">
        <v>134</v>
      </c>
      <c r="B10" s="100"/>
      <c r="C10" s="100"/>
      <c r="D10" s="100"/>
      <c r="E10" s="100"/>
      <c r="F10" s="100"/>
      <c r="G10" s="100"/>
      <c r="H10" s="100"/>
      <c r="I10" s="100"/>
      <c r="J10" s="100"/>
      <c r="K10" s="100"/>
      <c r="L10" s="100"/>
    </row>
    <row r="11" spans="1:12" x14ac:dyDescent="0.2">
      <c r="A11" s="101" t="s">
        <v>1</v>
      </c>
      <c r="B11" s="101"/>
      <c r="C11" s="101"/>
      <c r="D11" s="101"/>
      <c r="E11" s="101"/>
      <c r="F11" s="101"/>
      <c r="G11" s="101"/>
      <c r="H11" s="101"/>
      <c r="I11" s="101"/>
      <c r="J11" s="101"/>
      <c r="K11" s="101"/>
      <c r="L11" s="101"/>
    </row>
    <row r="12" spans="1:12" s="20" customFormat="1" ht="15.75" x14ac:dyDescent="0.25">
      <c r="A12" s="102" t="s">
        <v>25</v>
      </c>
      <c r="B12" s="102"/>
      <c r="C12" s="102"/>
      <c r="D12" s="102"/>
      <c r="E12" s="102"/>
      <c r="F12" s="102"/>
      <c r="G12" s="102"/>
      <c r="H12" s="102"/>
      <c r="I12" s="102"/>
      <c r="J12" s="102"/>
      <c r="K12" s="102"/>
      <c r="L12" s="102"/>
    </row>
    <row r="13" spans="1:12" x14ac:dyDescent="0.2">
      <c r="A13" s="103" t="s">
        <v>2</v>
      </c>
      <c r="B13" s="103"/>
      <c r="C13" s="103"/>
      <c r="D13" s="103"/>
      <c r="E13" s="103"/>
      <c r="F13" s="103"/>
      <c r="G13" s="103"/>
      <c r="H13" s="103"/>
      <c r="I13" s="103"/>
      <c r="J13" s="103"/>
      <c r="K13" s="103"/>
      <c r="L13" s="103"/>
    </row>
    <row r="14" spans="1:12" ht="20.25" customHeight="1" thickBot="1" x14ac:dyDescent="0.25">
      <c r="A14" s="58"/>
      <c r="B14" s="58"/>
      <c r="C14" s="58"/>
      <c r="D14" s="58"/>
      <c r="E14" s="58"/>
      <c r="F14" s="58"/>
      <c r="G14" s="1"/>
      <c r="H14" s="1"/>
      <c r="I14" s="46"/>
      <c r="J14" s="46"/>
      <c r="K14" s="46"/>
      <c r="L14" s="46"/>
    </row>
    <row r="15" spans="1:12" ht="13.5" thickBot="1" x14ac:dyDescent="0.25">
      <c r="A15" s="104" t="s">
        <v>17</v>
      </c>
      <c r="B15" s="104" t="s">
        <v>3</v>
      </c>
      <c r="C15" s="106" t="s">
        <v>4</v>
      </c>
      <c r="D15" s="107"/>
      <c r="E15" s="106" t="s">
        <v>5</v>
      </c>
      <c r="F15" s="108"/>
      <c r="G15" s="108"/>
      <c r="H15" s="107"/>
      <c r="I15" s="106" t="s">
        <v>18</v>
      </c>
      <c r="J15" s="108"/>
      <c r="K15" s="108"/>
      <c r="L15" s="107"/>
    </row>
    <row r="16" spans="1:12" ht="64.5" thickBot="1" x14ac:dyDescent="0.25">
      <c r="A16" s="105"/>
      <c r="B16" s="105"/>
      <c r="C16" s="21" t="s">
        <v>19</v>
      </c>
      <c r="D16" s="22" t="s">
        <v>20</v>
      </c>
      <c r="E16" s="21" t="s">
        <v>0</v>
      </c>
      <c r="F16" s="22" t="s">
        <v>19</v>
      </c>
      <c r="G16" s="23" t="s">
        <v>20</v>
      </c>
      <c r="H16" s="47" t="s">
        <v>21</v>
      </c>
      <c r="I16" s="21" t="s">
        <v>0</v>
      </c>
      <c r="J16" s="22" t="s">
        <v>19</v>
      </c>
      <c r="K16" s="21" t="s">
        <v>20</v>
      </c>
      <c r="L16" s="22" t="s">
        <v>22</v>
      </c>
    </row>
    <row r="17" spans="1:12" x14ac:dyDescent="0.2">
      <c r="A17" s="24">
        <v>1</v>
      </c>
      <c r="B17" s="25">
        <v>2</v>
      </c>
      <c r="C17" s="24">
        <v>3</v>
      </c>
      <c r="D17" s="25">
        <v>4</v>
      </c>
      <c r="E17" s="24">
        <v>5</v>
      </c>
      <c r="F17" s="25">
        <v>6</v>
      </c>
      <c r="G17" s="26">
        <v>7</v>
      </c>
      <c r="H17" s="27">
        <v>8</v>
      </c>
      <c r="I17" s="24">
        <v>9</v>
      </c>
      <c r="J17" s="25">
        <v>10</v>
      </c>
      <c r="K17" s="24">
        <v>11</v>
      </c>
      <c r="L17" s="28">
        <v>12</v>
      </c>
    </row>
    <row r="18" spans="1:12" x14ac:dyDescent="0.2">
      <c r="A18" s="83" t="s">
        <v>140</v>
      </c>
      <c r="B18" s="84"/>
      <c r="C18" s="84"/>
      <c r="D18" s="84"/>
      <c r="E18" s="84"/>
      <c r="F18" s="84"/>
      <c r="G18" s="84"/>
      <c r="H18" s="84"/>
      <c r="I18" s="84"/>
      <c r="J18" s="84"/>
      <c r="K18" s="84"/>
      <c r="L18" s="85"/>
    </row>
    <row r="19" spans="1:12" ht="33.75" customHeight="1" x14ac:dyDescent="0.2">
      <c r="A19" s="48" t="s">
        <v>38</v>
      </c>
      <c r="B19" s="49" t="s">
        <v>26</v>
      </c>
      <c r="C19" s="48" t="s">
        <v>12</v>
      </c>
      <c r="D19" s="50">
        <v>0.44600000000000001</v>
      </c>
      <c r="E19" s="18" t="s">
        <v>13</v>
      </c>
      <c r="F19" s="15" t="s">
        <v>6</v>
      </c>
      <c r="G19" s="19">
        <f>0.446*2.4</f>
        <v>1.0704</v>
      </c>
      <c r="H19" s="29" t="s">
        <v>24</v>
      </c>
      <c r="I19" s="17"/>
      <c r="J19" s="17"/>
      <c r="K19" s="17"/>
      <c r="L19" s="17"/>
    </row>
    <row r="20" spans="1:12" ht="76.5" x14ac:dyDescent="0.2">
      <c r="A20" s="48" t="s">
        <v>39</v>
      </c>
      <c r="B20" s="49" t="s">
        <v>112</v>
      </c>
      <c r="C20" s="48" t="s">
        <v>23</v>
      </c>
      <c r="D20" s="50" t="s">
        <v>135</v>
      </c>
      <c r="E20" s="16"/>
      <c r="F20" s="16"/>
      <c r="G20" s="16"/>
      <c r="H20" s="16"/>
      <c r="I20" s="51" t="s">
        <v>40</v>
      </c>
      <c r="J20" s="52" t="s">
        <v>41</v>
      </c>
      <c r="K20" s="53">
        <v>3.9</v>
      </c>
      <c r="L20" s="30" t="s">
        <v>27</v>
      </c>
    </row>
    <row r="21" spans="1:12" ht="38.25" x14ac:dyDescent="0.2">
      <c r="A21" s="59" t="s">
        <v>128</v>
      </c>
      <c r="B21" s="86" t="s">
        <v>43</v>
      </c>
      <c r="C21" s="59" t="s">
        <v>6</v>
      </c>
      <c r="D21" s="56">
        <v>1.47E-2</v>
      </c>
      <c r="E21" s="60"/>
      <c r="F21" s="60"/>
      <c r="G21" s="60"/>
      <c r="H21" s="60"/>
      <c r="I21" s="51" t="s">
        <v>45</v>
      </c>
      <c r="J21" s="52" t="s">
        <v>6</v>
      </c>
      <c r="K21" s="53">
        <v>1.47E-2</v>
      </c>
      <c r="L21" s="30" t="s">
        <v>27</v>
      </c>
    </row>
    <row r="22" spans="1:12" ht="16.5" customHeight="1" x14ac:dyDescent="0.2">
      <c r="A22" s="61"/>
      <c r="B22" s="88"/>
      <c r="C22" s="62"/>
      <c r="D22" s="62"/>
      <c r="E22" s="62"/>
      <c r="F22" s="62"/>
      <c r="G22" s="62"/>
      <c r="H22" s="62"/>
      <c r="I22" s="51" t="s">
        <v>44</v>
      </c>
      <c r="J22" s="52" t="s">
        <v>41</v>
      </c>
      <c r="K22" s="54" t="s">
        <v>136</v>
      </c>
      <c r="L22" s="30" t="s">
        <v>27</v>
      </c>
    </row>
    <row r="23" spans="1:12" ht="15" customHeight="1" x14ac:dyDescent="0.2">
      <c r="A23" s="59" t="s">
        <v>42</v>
      </c>
      <c r="B23" s="86" t="s">
        <v>47</v>
      </c>
      <c r="C23" s="59" t="s">
        <v>6</v>
      </c>
      <c r="D23" s="56">
        <v>9.1999999999999998E-2</v>
      </c>
      <c r="E23" s="60"/>
      <c r="F23" s="60"/>
      <c r="G23" s="60"/>
      <c r="H23" s="60"/>
      <c r="I23" s="51" t="s">
        <v>28</v>
      </c>
      <c r="J23" s="52" t="s">
        <v>6</v>
      </c>
      <c r="K23" s="54" t="s">
        <v>137</v>
      </c>
      <c r="L23" s="30" t="s">
        <v>27</v>
      </c>
    </row>
    <row r="24" spans="1:12" ht="48" customHeight="1" x14ac:dyDescent="0.2">
      <c r="A24" s="61"/>
      <c r="B24" s="88"/>
      <c r="C24" s="62"/>
      <c r="D24" s="62"/>
      <c r="E24" s="62"/>
      <c r="F24" s="62"/>
      <c r="G24" s="62"/>
      <c r="H24" s="62"/>
      <c r="I24" s="51" t="s">
        <v>45</v>
      </c>
      <c r="J24" s="52" t="s">
        <v>6</v>
      </c>
      <c r="K24" s="53">
        <v>9.1999999999999998E-2</v>
      </c>
      <c r="L24" s="30" t="s">
        <v>27</v>
      </c>
    </row>
    <row r="25" spans="1:12" ht="40.5" customHeight="1" x14ac:dyDescent="0.2">
      <c r="A25" s="48" t="s">
        <v>46</v>
      </c>
      <c r="B25" s="49" t="s">
        <v>49</v>
      </c>
      <c r="C25" s="48" t="s">
        <v>15</v>
      </c>
      <c r="D25" s="50" t="s">
        <v>50</v>
      </c>
      <c r="E25" s="16"/>
      <c r="F25" s="16"/>
      <c r="G25" s="16"/>
      <c r="H25" s="16"/>
      <c r="I25" s="17"/>
      <c r="J25" s="17"/>
      <c r="K25" s="17"/>
      <c r="L25" s="30"/>
    </row>
    <row r="26" spans="1:12" ht="26.25" customHeight="1" x14ac:dyDescent="0.2">
      <c r="A26" s="59" t="s">
        <v>48</v>
      </c>
      <c r="B26" s="86" t="s">
        <v>52</v>
      </c>
      <c r="C26" s="59" t="s">
        <v>29</v>
      </c>
      <c r="D26" s="89" t="s">
        <v>121</v>
      </c>
      <c r="E26" s="60"/>
      <c r="F26" s="60"/>
      <c r="G26" s="60"/>
      <c r="H26" s="60"/>
      <c r="I26" s="51" t="s">
        <v>63</v>
      </c>
      <c r="J26" s="52" t="s">
        <v>12</v>
      </c>
      <c r="K26" s="53" t="s">
        <v>64</v>
      </c>
      <c r="L26" s="30" t="s">
        <v>27</v>
      </c>
    </row>
    <row r="27" spans="1:12" ht="25.5" x14ac:dyDescent="0.2">
      <c r="A27" s="63"/>
      <c r="B27" s="87"/>
      <c r="C27" s="64"/>
      <c r="D27" s="90"/>
      <c r="E27" s="65"/>
      <c r="F27" s="65"/>
      <c r="G27" s="65"/>
      <c r="H27" s="65"/>
      <c r="I27" s="51" t="s">
        <v>53</v>
      </c>
      <c r="J27" s="52" t="s">
        <v>14</v>
      </c>
      <c r="K27" s="54" t="s">
        <v>54</v>
      </c>
      <c r="L27" s="30" t="s">
        <v>27</v>
      </c>
    </row>
    <row r="28" spans="1:12" x14ac:dyDescent="0.2">
      <c r="A28" s="63"/>
      <c r="B28" s="87"/>
      <c r="C28" s="65"/>
      <c r="D28" s="90"/>
      <c r="E28" s="65"/>
      <c r="F28" s="65"/>
      <c r="G28" s="65"/>
      <c r="H28" s="65"/>
      <c r="I28" s="51" t="s">
        <v>55</v>
      </c>
      <c r="J28" s="52" t="s">
        <v>6</v>
      </c>
      <c r="K28" s="54" t="s">
        <v>56</v>
      </c>
      <c r="L28" s="30" t="s">
        <v>27</v>
      </c>
    </row>
    <row r="29" spans="1:12" ht="25.5" x14ac:dyDescent="0.2">
      <c r="A29" s="63"/>
      <c r="B29" s="87"/>
      <c r="C29" s="65"/>
      <c r="D29" s="90"/>
      <c r="E29" s="65"/>
      <c r="F29" s="65"/>
      <c r="G29" s="65"/>
      <c r="H29" s="65"/>
      <c r="I29" s="51" t="s">
        <v>57</v>
      </c>
      <c r="J29" s="52" t="s">
        <v>6</v>
      </c>
      <c r="K29" s="54" t="s">
        <v>58</v>
      </c>
      <c r="L29" s="30" t="s">
        <v>27</v>
      </c>
    </row>
    <row r="30" spans="1:12" ht="63.75" x14ac:dyDescent="0.2">
      <c r="A30" s="63"/>
      <c r="B30" s="87"/>
      <c r="C30" s="65"/>
      <c r="D30" s="90"/>
      <c r="E30" s="65"/>
      <c r="F30" s="65"/>
      <c r="G30" s="65"/>
      <c r="H30" s="65"/>
      <c r="I30" s="51" t="s">
        <v>59</v>
      </c>
      <c r="J30" s="52" t="s">
        <v>12</v>
      </c>
      <c r="K30" s="54" t="s">
        <v>60</v>
      </c>
      <c r="L30" s="30" t="s">
        <v>27</v>
      </c>
    </row>
    <row r="31" spans="1:12" ht="51" x14ac:dyDescent="0.2">
      <c r="A31" s="61"/>
      <c r="B31" s="88"/>
      <c r="C31" s="62"/>
      <c r="D31" s="91"/>
      <c r="E31" s="62"/>
      <c r="F31" s="62"/>
      <c r="G31" s="62"/>
      <c r="H31" s="62"/>
      <c r="I31" s="51" t="s">
        <v>61</v>
      </c>
      <c r="J31" s="52" t="s">
        <v>12</v>
      </c>
      <c r="K31" s="54" t="s">
        <v>62</v>
      </c>
      <c r="L31" s="30" t="s">
        <v>27</v>
      </c>
    </row>
    <row r="32" spans="1:12" ht="70.5" customHeight="1" x14ac:dyDescent="0.2">
      <c r="A32" s="48" t="s">
        <v>51</v>
      </c>
      <c r="B32" s="49" t="s">
        <v>66</v>
      </c>
      <c r="C32" s="48" t="s">
        <v>12</v>
      </c>
      <c r="D32" s="50" t="s">
        <v>122</v>
      </c>
      <c r="E32" s="16"/>
      <c r="F32" s="16"/>
      <c r="G32" s="16"/>
      <c r="H32" s="16"/>
      <c r="I32" s="51" t="s">
        <v>67</v>
      </c>
      <c r="J32" s="52" t="s">
        <v>14</v>
      </c>
      <c r="K32" s="53">
        <v>639.54</v>
      </c>
      <c r="L32" s="30" t="s">
        <v>27</v>
      </c>
    </row>
    <row r="33" spans="1:12" ht="89.25" x14ac:dyDescent="0.2">
      <c r="A33" s="48" t="s">
        <v>65</v>
      </c>
      <c r="B33" s="49" t="s">
        <v>113</v>
      </c>
      <c r="C33" s="48" t="s">
        <v>8</v>
      </c>
      <c r="D33" s="50" t="s">
        <v>123</v>
      </c>
      <c r="E33" s="16"/>
      <c r="F33" s="16"/>
      <c r="G33" s="16"/>
      <c r="H33" s="16"/>
      <c r="I33" s="17"/>
      <c r="J33" s="17"/>
      <c r="K33" s="17"/>
      <c r="L33" s="17"/>
    </row>
    <row r="34" spans="1:12" ht="28.5" customHeight="1" x14ac:dyDescent="0.2">
      <c r="A34" s="48" t="s">
        <v>68</v>
      </c>
      <c r="B34" s="49" t="s">
        <v>30</v>
      </c>
      <c r="C34" s="48" t="s">
        <v>15</v>
      </c>
      <c r="D34" s="50" t="s">
        <v>70</v>
      </c>
      <c r="E34" s="16"/>
      <c r="F34" s="16"/>
      <c r="G34" s="16"/>
      <c r="H34" s="16"/>
      <c r="I34" s="17"/>
      <c r="J34" s="17"/>
      <c r="K34" s="17"/>
      <c r="L34" s="17"/>
    </row>
    <row r="35" spans="1:12" ht="51" x14ac:dyDescent="0.2">
      <c r="A35" s="48" t="s">
        <v>129</v>
      </c>
      <c r="B35" s="49" t="s">
        <v>31</v>
      </c>
      <c r="C35" s="48" t="s">
        <v>12</v>
      </c>
      <c r="D35" s="50" t="s">
        <v>72</v>
      </c>
      <c r="E35" s="18" t="s">
        <v>13</v>
      </c>
      <c r="F35" s="31" t="s">
        <v>6</v>
      </c>
      <c r="G35" s="32">
        <f>0.2*2.4</f>
        <v>0.48</v>
      </c>
      <c r="H35" s="33" t="s">
        <v>24</v>
      </c>
      <c r="I35" s="17"/>
      <c r="J35" s="17"/>
      <c r="K35" s="17"/>
      <c r="L35" s="17"/>
    </row>
    <row r="36" spans="1:12" ht="63.75" x14ac:dyDescent="0.2">
      <c r="A36" s="48" t="s">
        <v>69</v>
      </c>
      <c r="B36" s="49" t="s">
        <v>66</v>
      </c>
      <c r="C36" s="48" t="s">
        <v>12</v>
      </c>
      <c r="D36" s="50" t="s">
        <v>138</v>
      </c>
      <c r="E36" s="16"/>
      <c r="F36" s="16"/>
      <c r="G36" s="16"/>
      <c r="H36" s="16"/>
      <c r="I36" s="51" t="s">
        <v>67</v>
      </c>
      <c r="J36" s="52" t="s">
        <v>14</v>
      </c>
      <c r="K36" s="53">
        <v>775.2</v>
      </c>
      <c r="L36" s="30" t="s">
        <v>27</v>
      </c>
    </row>
    <row r="37" spans="1:12" ht="89.25" x14ac:dyDescent="0.2">
      <c r="A37" s="48" t="s">
        <v>71</v>
      </c>
      <c r="B37" s="49" t="s">
        <v>75</v>
      </c>
      <c r="C37" s="48" t="s">
        <v>8</v>
      </c>
      <c r="D37" s="50" t="s">
        <v>139</v>
      </c>
      <c r="E37" s="16"/>
      <c r="F37" s="16"/>
      <c r="G37" s="16"/>
      <c r="H37" s="16"/>
      <c r="I37" s="17"/>
      <c r="J37" s="17"/>
      <c r="K37" s="17"/>
      <c r="L37" s="17"/>
    </row>
    <row r="38" spans="1:12" ht="67.5" customHeight="1" x14ac:dyDescent="0.2">
      <c r="A38" s="59" t="s">
        <v>73</v>
      </c>
      <c r="B38" s="86" t="s">
        <v>119</v>
      </c>
      <c r="C38" s="59" t="s">
        <v>8</v>
      </c>
      <c r="D38" s="89" t="s">
        <v>124</v>
      </c>
      <c r="E38" s="60"/>
      <c r="F38" s="60"/>
      <c r="G38" s="60"/>
      <c r="H38" s="60"/>
      <c r="I38" s="51" t="s">
        <v>76</v>
      </c>
      <c r="J38" s="52" t="s">
        <v>15</v>
      </c>
      <c r="K38" s="54" t="s">
        <v>77</v>
      </c>
      <c r="L38" s="30" t="s">
        <v>27</v>
      </c>
    </row>
    <row r="39" spans="1:12" ht="51" x14ac:dyDescent="0.2">
      <c r="A39" s="61"/>
      <c r="B39" s="88"/>
      <c r="C39" s="66"/>
      <c r="D39" s="91"/>
      <c r="E39" s="62"/>
      <c r="F39" s="62"/>
      <c r="G39" s="62"/>
      <c r="H39" s="62"/>
      <c r="I39" s="51" t="s">
        <v>78</v>
      </c>
      <c r="J39" s="52" t="s">
        <v>14</v>
      </c>
      <c r="K39" s="53" t="s">
        <v>120</v>
      </c>
      <c r="L39" s="30" t="s">
        <v>27</v>
      </c>
    </row>
    <row r="40" spans="1:12" ht="13.5" customHeight="1" x14ac:dyDescent="0.2">
      <c r="A40" s="59" t="s">
        <v>74</v>
      </c>
      <c r="B40" s="86" t="s">
        <v>158</v>
      </c>
      <c r="C40" s="59" t="s">
        <v>8</v>
      </c>
      <c r="D40" s="89" t="s">
        <v>124</v>
      </c>
      <c r="E40" s="60"/>
      <c r="F40" s="60"/>
      <c r="G40" s="60"/>
      <c r="H40" s="60"/>
      <c r="I40" s="51" t="s">
        <v>79</v>
      </c>
      <c r="J40" s="52" t="s">
        <v>15</v>
      </c>
      <c r="K40" s="54" t="s">
        <v>80</v>
      </c>
      <c r="L40" s="30" t="s">
        <v>27</v>
      </c>
    </row>
    <row r="41" spans="1:12" ht="51" x14ac:dyDescent="0.2">
      <c r="A41" s="63"/>
      <c r="B41" s="87"/>
      <c r="C41" s="64"/>
      <c r="D41" s="90"/>
      <c r="E41" s="65"/>
      <c r="F41" s="65"/>
      <c r="G41" s="65"/>
      <c r="H41" s="65"/>
      <c r="I41" s="51" t="s">
        <v>81</v>
      </c>
      <c r="J41" s="52" t="s">
        <v>14</v>
      </c>
      <c r="K41" s="53" t="s">
        <v>82</v>
      </c>
      <c r="L41" s="30" t="s">
        <v>27</v>
      </c>
    </row>
    <row r="42" spans="1:12" ht="102" x14ac:dyDescent="0.2">
      <c r="A42" s="61"/>
      <c r="B42" s="88"/>
      <c r="C42" s="66"/>
      <c r="D42" s="91"/>
      <c r="E42" s="62"/>
      <c r="F42" s="62"/>
      <c r="G42" s="62"/>
      <c r="H42" s="62"/>
      <c r="I42" s="51" t="s">
        <v>37</v>
      </c>
      <c r="J42" s="52" t="s">
        <v>14</v>
      </c>
      <c r="K42" s="53">
        <f>2087.49*2</f>
        <v>4174.9799999999996</v>
      </c>
      <c r="L42" s="30" t="s">
        <v>27</v>
      </c>
    </row>
    <row r="43" spans="1:12" x14ac:dyDescent="0.2">
      <c r="A43" s="83" t="s">
        <v>83</v>
      </c>
      <c r="B43" s="84"/>
      <c r="C43" s="84"/>
      <c r="D43" s="84"/>
      <c r="E43" s="84"/>
      <c r="F43" s="84"/>
      <c r="G43" s="84"/>
      <c r="H43" s="84"/>
      <c r="I43" s="84"/>
      <c r="J43" s="84"/>
      <c r="K43" s="84"/>
      <c r="L43" s="85"/>
    </row>
    <row r="44" spans="1:12" ht="67.5" customHeight="1" x14ac:dyDescent="0.2">
      <c r="A44" s="48" t="s">
        <v>84</v>
      </c>
      <c r="B44" s="49" t="s">
        <v>114</v>
      </c>
      <c r="C44" s="48" t="s">
        <v>8</v>
      </c>
      <c r="D44" s="50" t="s">
        <v>125</v>
      </c>
      <c r="E44" s="16"/>
      <c r="F44" s="16"/>
      <c r="G44" s="16"/>
      <c r="H44" s="16"/>
      <c r="I44" s="51" t="s">
        <v>32</v>
      </c>
      <c r="J44" s="52" t="s">
        <v>14</v>
      </c>
      <c r="K44" s="53">
        <f>187*2</f>
        <v>374</v>
      </c>
      <c r="L44" s="30" t="s">
        <v>27</v>
      </c>
    </row>
    <row r="45" spans="1:12" ht="29.25" customHeight="1" x14ac:dyDescent="0.2">
      <c r="A45" s="48" t="s">
        <v>130</v>
      </c>
      <c r="B45" s="49" t="s">
        <v>33</v>
      </c>
      <c r="C45" s="48" t="s">
        <v>8</v>
      </c>
      <c r="D45" s="50" t="s">
        <v>126</v>
      </c>
      <c r="E45" s="18" t="s">
        <v>13</v>
      </c>
      <c r="F45" s="31" t="s">
        <v>6</v>
      </c>
      <c r="G45" s="32">
        <v>0.55200000000000005</v>
      </c>
      <c r="H45" s="33" t="s">
        <v>24</v>
      </c>
      <c r="I45" s="17"/>
      <c r="J45" s="17"/>
      <c r="K45" s="17"/>
      <c r="L45" s="17"/>
    </row>
    <row r="46" spans="1:12" ht="78.75" customHeight="1" x14ac:dyDescent="0.2">
      <c r="A46" s="59" t="s">
        <v>85</v>
      </c>
      <c r="B46" s="86" t="s">
        <v>114</v>
      </c>
      <c r="C46" s="59" t="s">
        <v>8</v>
      </c>
      <c r="D46" s="89" t="s">
        <v>126</v>
      </c>
      <c r="E46" s="60"/>
      <c r="F46" s="60"/>
      <c r="G46" s="60"/>
      <c r="H46" s="60"/>
      <c r="I46" s="51" t="s">
        <v>86</v>
      </c>
      <c r="J46" s="52" t="s">
        <v>14</v>
      </c>
      <c r="K46" s="53">
        <f>102*2</f>
        <v>204</v>
      </c>
      <c r="L46" s="30" t="s">
        <v>27</v>
      </c>
    </row>
    <row r="47" spans="1:12" ht="51" x14ac:dyDescent="0.2">
      <c r="A47" s="61"/>
      <c r="B47" s="88"/>
      <c r="C47" s="66"/>
      <c r="D47" s="91"/>
      <c r="E47" s="62"/>
      <c r="F47" s="62"/>
      <c r="G47" s="62"/>
      <c r="H47" s="62"/>
      <c r="I47" s="51" t="s">
        <v>81</v>
      </c>
      <c r="J47" s="52" t="s">
        <v>14</v>
      </c>
      <c r="K47" s="53" t="s">
        <v>115</v>
      </c>
      <c r="L47" s="30" t="s">
        <v>27</v>
      </c>
    </row>
    <row r="48" spans="1:12" ht="41.25" customHeight="1" x14ac:dyDescent="0.2">
      <c r="A48" s="59" t="s">
        <v>151</v>
      </c>
      <c r="B48" s="86" t="s">
        <v>131</v>
      </c>
      <c r="C48" s="59" t="s">
        <v>8</v>
      </c>
      <c r="D48" s="89" t="s">
        <v>127</v>
      </c>
      <c r="E48" s="60"/>
      <c r="F48" s="60"/>
      <c r="G48" s="60"/>
      <c r="H48" s="60"/>
      <c r="I48" s="51" t="s">
        <v>87</v>
      </c>
      <c r="J48" s="52" t="s">
        <v>15</v>
      </c>
      <c r="K48" s="54" t="s">
        <v>88</v>
      </c>
      <c r="L48" s="30" t="s">
        <v>27</v>
      </c>
    </row>
    <row r="49" spans="1:12" ht="25.5" x14ac:dyDescent="0.2">
      <c r="A49" s="63"/>
      <c r="B49" s="87"/>
      <c r="C49" s="65"/>
      <c r="D49" s="90"/>
      <c r="E49" s="65"/>
      <c r="F49" s="65"/>
      <c r="G49" s="65"/>
      <c r="H49" s="65"/>
      <c r="I49" s="51" t="s">
        <v>89</v>
      </c>
      <c r="J49" s="52" t="s">
        <v>14</v>
      </c>
      <c r="K49" s="54" t="s">
        <v>90</v>
      </c>
      <c r="L49" s="30" t="s">
        <v>27</v>
      </c>
    </row>
    <row r="50" spans="1:12" ht="25.5" x14ac:dyDescent="0.2">
      <c r="A50" s="63"/>
      <c r="B50" s="87"/>
      <c r="C50" s="65"/>
      <c r="D50" s="90"/>
      <c r="E50" s="65"/>
      <c r="F50" s="65"/>
      <c r="G50" s="65"/>
      <c r="H50" s="65"/>
      <c r="I50" s="51" t="s">
        <v>91</v>
      </c>
      <c r="J50" s="52" t="s">
        <v>6</v>
      </c>
      <c r="K50" s="54" t="s">
        <v>132</v>
      </c>
      <c r="L50" s="30" t="s">
        <v>27</v>
      </c>
    </row>
    <row r="51" spans="1:12" ht="51" x14ac:dyDescent="0.2">
      <c r="A51" s="63"/>
      <c r="B51" s="87"/>
      <c r="C51" s="65"/>
      <c r="D51" s="90"/>
      <c r="E51" s="65"/>
      <c r="F51" s="65"/>
      <c r="G51" s="65"/>
      <c r="H51" s="65"/>
      <c r="I51" s="51" t="s">
        <v>81</v>
      </c>
      <c r="J51" s="52" t="s">
        <v>14</v>
      </c>
      <c r="K51" s="53">
        <v>13.34</v>
      </c>
      <c r="L51" s="30" t="s">
        <v>27</v>
      </c>
    </row>
    <row r="52" spans="1:12" ht="19.5" customHeight="1" x14ac:dyDescent="0.2">
      <c r="A52" s="67"/>
      <c r="B52" s="88"/>
      <c r="C52" s="62"/>
      <c r="D52" s="91"/>
      <c r="E52" s="62"/>
      <c r="F52" s="62"/>
      <c r="G52" s="62"/>
      <c r="H52" s="62"/>
      <c r="I52" s="51" t="s">
        <v>34</v>
      </c>
      <c r="J52" s="52" t="s">
        <v>14</v>
      </c>
      <c r="K52" s="53">
        <v>20.010000000000002</v>
      </c>
      <c r="L52" s="30" t="s">
        <v>27</v>
      </c>
    </row>
    <row r="53" spans="1:12" x14ac:dyDescent="0.2">
      <c r="A53" s="83" t="s">
        <v>141</v>
      </c>
      <c r="B53" s="84"/>
      <c r="C53" s="84"/>
      <c r="D53" s="84"/>
      <c r="E53" s="84"/>
      <c r="F53" s="84"/>
      <c r="G53" s="84"/>
      <c r="H53" s="84"/>
      <c r="I53" s="84"/>
      <c r="J53" s="84"/>
      <c r="K53" s="84"/>
      <c r="L53" s="85"/>
    </row>
    <row r="54" spans="1:12" ht="21" customHeight="1" x14ac:dyDescent="0.2">
      <c r="A54" s="59" t="s">
        <v>92</v>
      </c>
      <c r="B54" s="94" t="s">
        <v>142</v>
      </c>
      <c r="C54" s="59" t="s">
        <v>8</v>
      </c>
      <c r="D54" s="92" t="s">
        <v>143</v>
      </c>
      <c r="E54" s="65"/>
      <c r="F54" s="65"/>
      <c r="G54" s="65"/>
      <c r="H54" s="65"/>
      <c r="I54" s="51" t="s">
        <v>94</v>
      </c>
      <c r="J54" s="52" t="s">
        <v>6</v>
      </c>
      <c r="K54" s="55" t="s">
        <v>116</v>
      </c>
      <c r="L54" s="30" t="s">
        <v>27</v>
      </c>
    </row>
    <row r="55" spans="1:12" ht="29.25" customHeight="1" x14ac:dyDescent="0.2">
      <c r="A55" s="61"/>
      <c r="B55" s="95"/>
      <c r="C55" s="62"/>
      <c r="D55" s="93"/>
      <c r="E55" s="62"/>
      <c r="F55" s="62"/>
      <c r="G55" s="62"/>
      <c r="H55" s="62"/>
      <c r="I55" s="51" t="s">
        <v>95</v>
      </c>
      <c r="J55" s="52" t="s">
        <v>6</v>
      </c>
      <c r="K55" s="55" t="s">
        <v>117</v>
      </c>
      <c r="L55" s="30" t="s">
        <v>27</v>
      </c>
    </row>
    <row r="56" spans="1:12" ht="28.5" customHeight="1" x14ac:dyDescent="0.2">
      <c r="A56" s="59" t="s">
        <v>93</v>
      </c>
      <c r="B56" s="86" t="s">
        <v>97</v>
      </c>
      <c r="C56" s="59" t="s">
        <v>8</v>
      </c>
      <c r="D56" s="89" t="s">
        <v>144</v>
      </c>
      <c r="E56" s="60"/>
      <c r="F56" s="60"/>
      <c r="G56" s="60"/>
      <c r="H56" s="60"/>
      <c r="I56" s="51" t="s">
        <v>89</v>
      </c>
      <c r="J56" s="52" t="s">
        <v>14</v>
      </c>
      <c r="K56" s="54" t="s">
        <v>145</v>
      </c>
      <c r="L56" s="30" t="s">
        <v>27</v>
      </c>
    </row>
    <row r="57" spans="1:12" ht="27.75" customHeight="1" x14ac:dyDescent="0.2">
      <c r="A57" s="61"/>
      <c r="B57" s="88"/>
      <c r="C57" s="62"/>
      <c r="D57" s="91"/>
      <c r="E57" s="62"/>
      <c r="F57" s="62"/>
      <c r="G57" s="62"/>
      <c r="H57" s="62"/>
      <c r="I57" s="51" t="s">
        <v>98</v>
      </c>
      <c r="J57" s="52" t="s">
        <v>14</v>
      </c>
      <c r="K57" s="54" t="s">
        <v>146</v>
      </c>
      <c r="L57" s="30" t="s">
        <v>27</v>
      </c>
    </row>
    <row r="58" spans="1:12" ht="20.25" customHeight="1" x14ac:dyDescent="0.2">
      <c r="A58" s="59" t="s">
        <v>96</v>
      </c>
      <c r="B58" s="86" t="s">
        <v>100</v>
      </c>
      <c r="C58" s="59" t="s">
        <v>8</v>
      </c>
      <c r="D58" s="89" t="s">
        <v>144</v>
      </c>
      <c r="E58" s="60"/>
      <c r="F58" s="60"/>
      <c r="G58" s="60"/>
      <c r="H58" s="60"/>
      <c r="I58" s="51" t="s">
        <v>94</v>
      </c>
      <c r="J58" s="52" t="s">
        <v>6</v>
      </c>
      <c r="K58" s="54" t="s">
        <v>147</v>
      </c>
      <c r="L58" s="30" t="s">
        <v>27</v>
      </c>
    </row>
    <row r="59" spans="1:12" ht="38.25" customHeight="1" x14ac:dyDescent="0.2">
      <c r="A59" s="61"/>
      <c r="B59" s="88"/>
      <c r="C59" s="62"/>
      <c r="D59" s="91"/>
      <c r="E59" s="62"/>
      <c r="F59" s="62"/>
      <c r="G59" s="62"/>
      <c r="H59" s="62"/>
      <c r="I59" s="51" t="s">
        <v>101</v>
      </c>
      <c r="J59" s="52" t="s">
        <v>6</v>
      </c>
      <c r="K59" s="54" t="s">
        <v>148</v>
      </c>
      <c r="L59" s="30" t="s">
        <v>27</v>
      </c>
    </row>
    <row r="60" spans="1:12" ht="26.25" customHeight="1" x14ac:dyDescent="0.2">
      <c r="A60" s="59" t="s">
        <v>99</v>
      </c>
      <c r="B60" s="86" t="s">
        <v>102</v>
      </c>
      <c r="C60" s="59" t="s">
        <v>8</v>
      </c>
      <c r="D60" s="89" t="s">
        <v>144</v>
      </c>
      <c r="E60" s="60"/>
      <c r="F60" s="60"/>
      <c r="G60" s="60"/>
      <c r="H60" s="60"/>
      <c r="I60" s="51" t="s">
        <v>103</v>
      </c>
      <c r="J60" s="52" t="s">
        <v>6</v>
      </c>
      <c r="K60" s="54" t="s">
        <v>149</v>
      </c>
      <c r="L60" s="30" t="s">
        <v>27</v>
      </c>
    </row>
    <row r="61" spans="1:12" ht="25.5" customHeight="1" x14ac:dyDescent="0.2">
      <c r="A61" s="61"/>
      <c r="B61" s="88"/>
      <c r="C61" s="62"/>
      <c r="D61" s="91"/>
      <c r="E61" s="62"/>
      <c r="F61" s="62"/>
      <c r="G61" s="62"/>
      <c r="H61" s="62"/>
      <c r="I61" s="51" t="s">
        <v>104</v>
      </c>
      <c r="J61" s="52" t="s">
        <v>6</v>
      </c>
      <c r="K61" s="54" t="s">
        <v>150</v>
      </c>
      <c r="L61" s="30" t="s">
        <v>27</v>
      </c>
    </row>
    <row r="62" spans="1:12" x14ac:dyDescent="0.2">
      <c r="A62" s="83" t="s">
        <v>118</v>
      </c>
      <c r="B62" s="84"/>
      <c r="C62" s="84"/>
      <c r="D62" s="84"/>
      <c r="E62" s="84"/>
      <c r="F62" s="84"/>
      <c r="G62" s="84"/>
      <c r="H62" s="84"/>
      <c r="I62" s="84"/>
      <c r="J62" s="84"/>
      <c r="K62" s="84"/>
      <c r="L62" s="85"/>
    </row>
    <row r="63" spans="1:12" ht="127.5" x14ac:dyDescent="0.2">
      <c r="A63" s="48" t="s">
        <v>105</v>
      </c>
      <c r="B63" s="49" t="s">
        <v>106</v>
      </c>
      <c r="C63" s="48" t="s">
        <v>6</v>
      </c>
      <c r="D63" s="50">
        <v>2.1019999999999999</v>
      </c>
      <c r="E63" s="74">
        <f>G19+G35+G45</f>
        <v>2.1024000000000003</v>
      </c>
      <c r="F63" s="16"/>
      <c r="G63" s="16"/>
      <c r="H63" s="16"/>
      <c r="I63" s="17"/>
      <c r="J63" s="17"/>
      <c r="K63" s="17"/>
      <c r="L63" s="17"/>
    </row>
    <row r="64" spans="1:12" ht="38.25" x14ac:dyDescent="0.2">
      <c r="A64" s="48" t="s">
        <v>107</v>
      </c>
      <c r="B64" s="49" t="s">
        <v>108</v>
      </c>
      <c r="C64" s="48" t="s">
        <v>6</v>
      </c>
      <c r="D64" s="50">
        <v>2.1019999999999999</v>
      </c>
      <c r="E64" s="16"/>
      <c r="F64" s="16"/>
      <c r="G64" s="16"/>
      <c r="H64" s="16"/>
      <c r="I64" s="17"/>
      <c r="J64" s="17"/>
      <c r="K64" s="17"/>
      <c r="L64" s="17"/>
    </row>
    <row r="65" spans="1:13" ht="38.25" x14ac:dyDescent="0.2">
      <c r="A65" s="48" t="s">
        <v>109</v>
      </c>
      <c r="B65" s="49" t="s">
        <v>110</v>
      </c>
      <c r="C65" s="48" t="s">
        <v>111</v>
      </c>
      <c r="D65" s="50">
        <v>2.1019999999999999</v>
      </c>
      <c r="E65" s="16"/>
      <c r="F65" s="16"/>
      <c r="G65" s="16"/>
      <c r="H65" s="16"/>
      <c r="I65" s="17"/>
      <c r="J65" s="17"/>
      <c r="K65" s="17"/>
      <c r="L65" s="17"/>
    </row>
    <row r="66" spans="1:13" ht="51" customHeight="1" x14ac:dyDescent="0.2">
      <c r="A66" s="82" t="s">
        <v>152</v>
      </c>
      <c r="B66" s="82"/>
      <c r="C66" s="82"/>
      <c r="D66" s="82"/>
      <c r="E66" s="82"/>
      <c r="F66" s="82"/>
      <c r="G66" s="82"/>
      <c r="H66" s="82"/>
      <c r="I66" s="82"/>
      <c r="J66" s="82"/>
      <c r="K66" s="82"/>
      <c r="L66" s="82"/>
    </row>
    <row r="67" spans="1:13" ht="33" customHeight="1" x14ac:dyDescent="0.2">
      <c r="B67" s="7" t="s">
        <v>153</v>
      </c>
      <c r="C67" s="7"/>
      <c r="D67" s="7"/>
      <c r="E67" s="7" t="s">
        <v>16</v>
      </c>
      <c r="F67" s="75"/>
      <c r="G67" s="80" t="s">
        <v>154</v>
      </c>
      <c r="H67" s="80"/>
      <c r="I67" s="80"/>
      <c r="J67" s="80"/>
      <c r="K67" s="80"/>
      <c r="L67" s="80"/>
      <c r="M67" s="80"/>
    </row>
    <row r="68" spans="1:13" ht="33" customHeight="1" x14ac:dyDescent="0.2">
      <c r="B68" s="7" t="s">
        <v>155</v>
      </c>
      <c r="C68" s="7"/>
      <c r="D68" s="7"/>
      <c r="E68" s="76" t="s">
        <v>9</v>
      </c>
      <c r="F68" s="77"/>
      <c r="G68" s="81" t="s">
        <v>156</v>
      </c>
      <c r="H68" s="81"/>
      <c r="I68" s="81"/>
      <c r="J68" s="81"/>
      <c r="K68" s="4"/>
      <c r="L68" s="79" t="s">
        <v>157</v>
      </c>
      <c r="M68" s="78"/>
    </row>
    <row r="69" spans="1:13" ht="33" customHeight="1" x14ac:dyDescent="0.2"/>
  </sheetData>
  <mergeCells count="39">
    <mergeCell ref="A12:L12"/>
    <mergeCell ref="A13:L13"/>
    <mergeCell ref="A15:A16"/>
    <mergeCell ref="B15:B16"/>
    <mergeCell ref="C15:D15"/>
    <mergeCell ref="E15:H15"/>
    <mergeCell ref="I15:L15"/>
    <mergeCell ref="A3:C3"/>
    <mergeCell ref="I3:L3"/>
    <mergeCell ref="A8:L8"/>
    <mergeCell ref="A10:L10"/>
    <mergeCell ref="A11:L11"/>
    <mergeCell ref="D26:D31"/>
    <mergeCell ref="A43:L43"/>
    <mergeCell ref="A62:L62"/>
    <mergeCell ref="B56:B57"/>
    <mergeCell ref="D56:D57"/>
    <mergeCell ref="B58:B59"/>
    <mergeCell ref="D58:D59"/>
    <mergeCell ref="D60:D61"/>
    <mergeCell ref="B60:B61"/>
    <mergeCell ref="D54:D55"/>
    <mergeCell ref="B54:B55"/>
    <mergeCell ref="G67:M67"/>
    <mergeCell ref="G68:J68"/>
    <mergeCell ref="A66:L66"/>
    <mergeCell ref="A18:L18"/>
    <mergeCell ref="B40:B42"/>
    <mergeCell ref="D40:D42"/>
    <mergeCell ref="A53:L53"/>
    <mergeCell ref="B48:B52"/>
    <mergeCell ref="D48:D52"/>
    <mergeCell ref="B46:B47"/>
    <mergeCell ref="D46:D47"/>
    <mergeCell ref="B38:B39"/>
    <mergeCell ref="D38:D39"/>
    <mergeCell ref="B26:B31"/>
    <mergeCell ref="B21:B22"/>
    <mergeCell ref="B23:B24"/>
  </mergeCells>
  <pageMargins left="0.23622047244094491" right="0.23622047244094491" top="0.31496062992125984" bottom="0.23622047244094491" header="0.31496062992125984" footer="0.19685039370078741"/>
  <pageSetup paperSize="9" scale="95" fitToHeight="10" orientation="landscape" horizontalDpi="300" verticalDpi="300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деф.вед.</vt:lpstr>
      <vt:lpstr>деф.вед.!Область_печати</vt:lpstr>
    </vt:vector>
  </TitlesOfParts>
  <Company>Grand Ltd.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sergeeva_za</dc:creator>
  <cp:lastModifiedBy>admins</cp:lastModifiedBy>
  <cp:lastPrinted>2024-05-22T06:55:12Z</cp:lastPrinted>
  <dcterms:created xsi:type="dcterms:W3CDTF">2002-02-11T05:58:42Z</dcterms:created>
  <dcterms:modified xsi:type="dcterms:W3CDTF">2024-05-22T07:41:31Z</dcterms:modified>
</cp:coreProperties>
</file>